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15" yWindow="65491" windowWidth="15600" windowHeight="11760" tabRatio="500" activeTab="0"/>
  </bookViews>
  <sheets>
    <sheet name=" Angabe" sheetId="1" r:id="rId1"/>
    <sheet name="Lösung" sheetId="2" r:id="rId2"/>
  </sheets>
  <definedNames/>
  <calcPr fullCalcOnLoad="1"/>
</workbook>
</file>

<file path=xl/sharedStrings.xml><?xml version="1.0" encoding="utf-8"?>
<sst xmlns="http://schemas.openxmlformats.org/spreadsheetml/2006/main" count="50" uniqueCount="25">
  <si>
    <t>Konto</t>
  </si>
  <si>
    <t>Gesamtergebnis</t>
  </si>
  <si>
    <t>Neutrales Ergebnis</t>
  </si>
  <si>
    <t>Abgrenzungen</t>
  </si>
  <si>
    <t>Betriebsergebnis</t>
  </si>
  <si>
    <t>Aufwendungen</t>
  </si>
  <si>
    <t>Erträge</t>
  </si>
  <si>
    <t>Kosten</t>
  </si>
  <si>
    <t>Leistungen</t>
  </si>
  <si>
    <t>Umsatzerlöse</t>
  </si>
  <si>
    <t>Bestandsveränderungen</t>
  </si>
  <si>
    <t>Erträge aus der Auflösung von Rückstellungen</t>
  </si>
  <si>
    <t>Erträge aus Beteiligungen</t>
  </si>
  <si>
    <t>Aufwendungen für Roh- Hilfs- und Betriebsstoffe</t>
  </si>
  <si>
    <t>Personalaufwendungen</t>
  </si>
  <si>
    <t>Abschreibungen auf Sachanlagen</t>
  </si>
  <si>
    <t>Spenden</t>
  </si>
  <si>
    <t>Steuernachzahlungen</t>
  </si>
  <si>
    <t>Abschreibungen auf Wertpapiere des UV</t>
  </si>
  <si>
    <t>sonstige betriebliche Aufwendungen</t>
  </si>
  <si>
    <t>Verluste aus dem Abgang von Vermögensgegenständen</t>
  </si>
  <si>
    <t>neutrale Aufw.</t>
  </si>
  <si>
    <t>neutrale Erträge</t>
  </si>
  <si>
    <t>GuV</t>
  </si>
  <si>
    <t>KLR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</si>
</sst>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4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i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4"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4" fontId="7" fillId="0" borderId="11" xfId="0" applyNumberFormat="1" applyFont="1" applyBorder="1" applyAlignment="1">
      <alignment horizontal="right" vertical="top" wrapText="1"/>
    </xf>
    <xf numFmtId="4" fontId="7" fillId="0" borderId="11" xfId="0" applyNumberFormat="1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4" fontId="7" fillId="0" borderId="13" xfId="0" applyNumberFormat="1" applyFont="1" applyBorder="1" applyAlignment="1">
      <alignment horizontal="right" vertical="top" wrapText="1"/>
    </xf>
    <xf numFmtId="4" fontId="7" fillId="0" borderId="13" xfId="0" applyNumberFormat="1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4" fontId="7" fillId="0" borderId="15" xfId="0" applyNumberFormat="1" applyFont="1" applyBorder="1" applyAlignment="1">
      <alignment horizontal="right" vertical="top" wrapText="1"/>
    </xf>
    <xf numFmtId="4" fontId="7" fillId="0" borderId="15" xfId="0" applyNumberFormat="1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4" fontId="7" fillId="0" borderId="17" xfId="0" applyNumberFormat="1" applyFont="1" applyBorder="1" applyAlignment="1">
      <alignment horizontal="right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" fontId="7" fillId="6" borderId="11" xfId="0" applyNumberFormat="1" applyFont="1" applyFill="1" applyBorder="1" applyAlignment="1">
      <alignment horizontal="right" vertical="top" wrapText="1"/>
    </xf>
    <xf numFmtId="4" fontId="7" fillId="6" borderId="13" xfId="0" applyNumberFormat="1" applyFont="1" applyFill="1" applyBorder="1" applyAlignment="1">
      <alignment horizontal="right" vertical="top" wrapText="1"/>
    </xf>
    <xf numFmtId="4" fontId="7" fillId="6" borderId="17" xfId="0" applyNumberFormat="1" applyFont="1" applyFill="1" applyBorder="1" applyAlignment="1">
      <alignment horizontal="right" vertical="top" wrapText="1"/>
    </xf>
    <xf numFmtId="4" fontId="7" fillId="4" borderId="11" xfId="0" applyNumberFormat="1" applyFont="1" applyFill="1" applyBorder="1" applyAlignment="1">
      <alignment horizontal="right" vertical="top" wrapText="1"/>
    </xf>
    <xf numFmtId="4" fontId="7" fillId="4" borderId="13" xfId="0" applyNumberFormat="1" applyFont="1" applyFill="1" applyBorder="1" applyAlignment="1">
      <alignment horizontal="right" vertical="top" wrapText="1"/>
    </xf>
    <xf numFmtId="4" fontId="7" fillId="4" borderId="17" xfId="0" applyNumberFormat="1" applyFont="1" applyFill="1" applyBorder="1" applyAlignment="1">
      <alignment horizontal="right" vertical="top" wrapText="1"/>
    </xf>
    <xf numFmtId="4" fontId="7" fillId="3" borderId="11" xfId="0" applyNumberFormat="1" applyFont="1" applyFill="1" applyBorder="1" applyAlignment="1">
      <alignment horizontal="right" vertical="top" wrapText="1"/>
    </xf>
    <xf numFmtId="4" fontId="7" fillId="3" borderId="13" xfId="0" applyNumberFormat="1" applyFont="1" applyFill="1" applyBorder="1" applyAlignment="1">
      <alignment horizontal="right" vertical="top" wrapText="1"/>
    </xf>
    <xf numFmtId="4" fontId="7" fillId="3" borderId="17" xfId="0" applyNumberFormat="1" applyFont="1" applyFill="1" applyBorder="1" applyAlignment="1">
      <alignment horizontal="right" vertical="top" wrapText="1"/>
    </xf>
    <xf numFmtId="0" fontId="6" fillId="0" borderId="18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7" fillId="3" borderId="24" xfId="0" applyFont="1" applyFill="1" applyBorder="1" applyAlignment="1">
      <alignment horizontal="center" vertical="top" wrapText="1"/>
    </xf>
    <xf numFmtId="0" fontId="7" fillId="3" borderId="25" xfId="0" applyFont="1" applyFill="1" applyBorder="1" applyAlignment="1">
      <alignment horizontal="center" vertical="top" wrapText="1"/>
    </xf>
    <xf numFmtId="0" fontId="7" fillId="3" borderId="26" xfId="0" applyFont="1" applyFill="1" applyBorder="1" applyAlignment="1">
      <alignment horizontal="center" vertical="top" wrapText="1"/>
    </xf>
    <xf numFmtId="0" fontId="7" fillId="3" borderId="27" xfId="0" applyFont="1" applyFill="1" applyBorder="1" applyAlignment="1">
      <alignment horizontal="center" vertical="top" wrapText="1"/>
    </xf>
    <xf numFmtId="4" fontId="7" fillId="3" borderId="28" xfId="0" applyNumberFormat="1" applyFont="1" applyFill="1" applyBorder="1" applyAlignment="1">
      <alignment horizontal="right" vertical="top" wrapText="1"/>
    </xf>
    <xf numFmtId="4" fontId="7" fillId="3" borderId="29" xfId="0" applyNumberFormat="1" applyFont="1" applyFill="1" applyBorder="1" applyAlignment="1">
      <alignment horizontal="right" vertical="top" wrapText="1"/>
    </xf>
    <xf numFmtId="4" fontId="7" fillId="3" borderId="30" xfId="0" applyNumberFormat="1" applyFont="1" applyFill="1" applyBorder="1" applyAlignment="1">
      <alignment horizontal="right" vertical="top" wrapText="1"/>
    </xf>
    <xf numFmtId="4" fontId="7" fillId="3" borderId="25" xfId="0" applyNumberFormat="1" applyFont="1" applyFill="1" applyBorder="1" applyAlignment="1">
      <alignment horizontal="right" vertical="top" wrapText="1"/>
    </xf>
    <xf numFmtId="4" fontId="7" fillId="3" borderId="31" xfId="0" applyNumberFormat="1" applyFont="1" applyFill="1" applyBorder="1" applyAlignment="1">
      <alignment horizontal="right" vertical="top" wrapText="1"/>
    </xf>
    <xf numFmtId="4" fontId="7" fillId="3" borderId="32" xfId="0" applyNumberFormat="1" applyFont="1" applyFill="1" applyBorder="1" applyAlignment="1">
      <alignment horizontal="right" vertical="top" wrapText="1"/>
    </xf>
    <xf numFmtId="0" fontId="7" fillId="4" borderId="24" xfId="0" applyFont="1" applyFill="1" applyBorder="1" applyAlignment="1">
      <alignment horizontal="center" vertical="top" wrapText="1"/>
    </xf>
    <xf numFmtId="0" fontId="7" fillId="4" borderId="25" xfId="0" applyFont="1" applyFill="1" applyBorder="1" applyAlignment="1">
      <alignment horizontal="center" vertical="top" wrapText="1"/>
    </xf>
    <xf numFmtId="0" fontId="7" fillId="4" borderId="26" xfId="0" applyFont="1" applyFill="1" applyBorder="1" applyAlignment="1">
      <alignment horizontal="center" vertical="top" wrapText="1"/>
    </xf>
    <xf numFmtId="0" fontId="7" fillId="4" borderId="27" xfId="0" applyFont="1" applyFill="1" applyBorder="1" applyAlignment="1">
      <alignment horizontal="center" vertical="top" wrapText="1"/>
    </xf>
    <xf numFmtId="4" fontId="7" fillId="4" borderId="28" xfId="0" applyNumberFormat="1" applyFont="1" applyFill="1" applyBorder="1" applyAlignment="1">
      <alignment vertical="top" wrapText="1"/>
    </xf>
    <xf numFmtId="4" fontId="7" fillId="4" borderId="29" xfId="0" applyNumberFormat="1" applyFont="1" applyFill="1" applyBorder="1" applyAlignment="1">
      <alignment vertical="top" wrapText="1"/>
    </xf>
    <xf numFmtId="4" fontId="7" fillId="4" borderId="29" xfId="0" applyNumberFormat="1" applyFont="1" applyFill="1" applyBorder="1" applyAlignment="1">
      <alignment horizontal="right" vertical="top" wrapText="1"/>
    </xf>
    <xf numFmtId="4" fontId="7" fillId="4" borderId="28" xfId="0" applyNumberFormat="1" applyFont="1" applyFill="1" applyBorder="1" applyAlignment="1">
      <alignment horizontal="right" vertical="top" wrapText="1"/>
    </xf>
    <xf numFmtId="4" fontId="7" fillId="4" borderId="30" xfId="0" applyNumberFormat="1" applyFont="1" applyFill="1" applyBorder="1" applyAlignment="1">
      <alignment horizontal="right" vertical="top" wrapText="1"/>
    </xf>
    <xf numFmtId="4" fontId="7" fillId="4" borderId="25" xfId="0" applyNumberFormat="1" applyFont="1" applyFill="1" applyBorder="1" applyAlignment="1">
      <alignment vertical="top" wrapText="1"/>
    </xf>
    <xf numFmtId="4" fontId="7" fillId="4" borderId="31" xfId="0" applyNumberFormat="1" applyFont="1" applyFill="1" applyBorder="1" applyAlignment="1">
      <alignment vertical="top" wrapText="1"/>
    </xf>
    <xf numFmtId="4" fontId="7" fillId="4" borderId="32" xfId="0" applyNumberFormat="1" applyFont="1" applyFill="1" applyBorder="1" applyAlignment="1">
      <alignment vertical="top" wrapText="1"/>
    </xf>
    <xf numFmtId="0" fontId="7" fillId="6" borderId="26" xfId="0" applyFont="1" applyFill="1" applyBorder="1" applyAlignment="1">
      <alignment horizontal="center" vertical="top" wrapText="1"/>
    </xf>
    <xf numFmtId="0" fontId="7" fillId="6" borderId="27" xfId="0" applyFont="1" applyFill="1" applyBorder="1" applyAlignment="1">
      <alignment horizontal="center" vertical="top" wrapText="1"/>
    </xf>
    <xf numFmtId="4" fontId="7" fillId="6" borderId="28" xfId="0" applyNumberFormat="1" applyFont="1" applyFill="1" applyBorder="1" applyAlignment="1">
      <alignment vertical="top" wrapText="1"/>
    </xf>
    <xf numFmtId="4" fontId="7" fillId="6" borderId="29" xfId="0" applyNumberFormat="1" applyFont="1" applyFill="1" applyBorder="1" applyAlignment="1">
      <alignment horizontal="right" vertical="top" wrapText="1"/>
    </xf>
    <xf numFmtId="4" fontId="7" fillId="6" borderId="28" xfId="0" applyNumberFormat="1" applyFont="1" applyFill="1" applyBorder="1" applyAlignment="1">
      <alignment horizontal="right" vertical="top" wrapText="1"/>
    </xf>
    <xf numFmtId="4" fontId="7" fillId="6" borderId="29" xfId="0" applyNumberFormat="1" applyFont="1" applyFill="1" applyBorder="1" applyAlignment="1">
      <alignment vertical="top" wrapText="1"/>
    </xf>
    <xf numFmtId="4" fontId="7" fillId="6" borderId="30" xfId="0" applyNumberFormat="1" applyFont="1" applyFill="1" applyBorder="1" applyAlignment="1">
      <alignment vertical="top" wrapText="1"/>
    </xf>
    <xf numFmtId="4" fontId="7" fillId="6" borderId="25" xfId="0" applyNumberFormat="1" applyFont="1" applyFill="1" applyBorder="1" applyAlignment="1">
      <alignment vertical="top" wrapText="1"/>
    </xf>
    <xf numFmtId="4" fontId="7" fillId="6" borderId="31" xfId="0" applyNumberFormat="1" applyFont="1" applyFill="1" applyBorder="1" applyAlignment="1">
      <alignment horizontal="right" vertical="top" wrapText="1"/>
    </xf>
    <xf numFmtId="4" fontId="7" fillId="6" borderId="32" xfId="0" applyNumberFormat="1" applyFont="1" applyFill="1" applyBorder="1" applyAlignment="1">
      <alignment vertical="top" wrapText="1"/>
    </xf>
    <xf numFmtId="0" fontId="7" fillId="6" borderId="24" xfId="0" applyFont="1" applyFill="1" applyBorder="1" applyAlignment="1">
      <alignment horizontal="center" vertical="top" wrapText="1"/>
    </xf>
    <xf numFmtId="0" fontId="7" fillId="6" borderId="25" xfId="0" applyFont="1" applyFill="1" applyBorder="1" applyAlignment="1">
      <alignment horizontal="center" vertical="top" wrapText="1"/>
    </xf>
    <xf numFmtId="0" fontId="26" fillId="6" borderId="0" xfId="0" applyFont="1" applyFill="1" applyBorder="1" applyAlignment="1">
      <alignment horizontal="center" vertical="top" wrapText="1"/>
    </xf>
    <xf numFmtId="0" fontId="26" fillId="3" borderId="0" xfId="0" applyFont="1" applyFill="1" applyBorder="1" applyAlignment="1">
      <alignment horizontal="center" vertical="top" wrapText="1"/>
    </xf>
    <xf numFmtId="0" fontId="26" fillId="4" borderId="0" xfId="0" applyFont="1" applyFill="1" applyBorder="1" applyAlignment="1">
      <alignment horizontal="center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showGridLines="0" tabSelected="1" zoomScale="90" zoomScaleNormal="90" zoomScalePageLayoutView="0" workbookViewId="0" topLeftCell="A1">
      <selection activeCell="E25" sqref="E24:E25"/>
    </sheetView>
  </sheetViews>
  <sheetFormatPr defaultColWidth="23.375" defaultRowHeight="12.75"/>
  <cols>
    <col min="1" max="1" width="25.75390625" style="1" customWidth="1"/>
    <col min="2" max="16384" width="23.375" style="1" customWidth="1"/>
  </cols>
  <sheetData>
    <row r="1" spans="1:7" ht="15" customHeight="1">
      <c r="A1" s="31"/>
      <c r="B1" s="72" t="s">
        <v>1</v>
      </c>
      <c r="C1" s="72"/>
      <c r="D1" s="73" t="s">
        <v>2</v>
      </c>
      <c r="E1" s="73"/>
      <c r="F1" s="71" t="s">
        <v>4</v>
      </c>
      <c r="G1" s="71"/>
    </row>
    <row r="2" spans="1:7" ht="15" customHeight="1">
      <c r="A2" s="32"/>
      <c r="B2" s="37" t="s">
        <v>23</v>
      </c>
      <c r="C2" s="38"/>
      <c r="D2" s="47" t="s">
        <v>3</v>
      </c>
      <c r="E2" s="48"/>
      <c r="F2" s="69" t="s">
        <v>24</v>
      </c>
      <c r="G2" s="70"/>
    </row>
    <row r="3" spans="1:7" ht="15.75" thickBot="1">
      <c r="A3" s="33" t="s">
        <v>0</v>
      </c>
      <c r="B3" s="39" t="s">
        <v>5</v>
      </c>
      <c r="C3" s="40" t="s">
        <v>6</v>
      </c>
      <c r="D3" s="49" t="s">
        <v>21</v>
      </c>
      <c r="E3" s="50" t="s">
        <v>22</v>
      </c>
      <c r="F3" s="59" t="s">
        <v>7</v>
      </c>
      <c r="G3" s="60" t="s">
        <v>8</v>
      </c>
    </row>
    <row r="4" spans="1:7" ht="31.5" customHeight="1">
      <c r="A4" s="34" t="s">
        <v>9</v>
      </c>
      <c r="B4" s="41"/>
      <c r="C4" s="42">
        <v>2435000</v>
      </c>
      <c r="D4" s="51"/>
      <c r="E4" s="52"/>
      <c r="F4" s="61"/>
      <c r="G4" s="62"/>
    </row>
    <row r="5" spans="1:7" ht="31.5" customHeight="1">
      <c r="A5" s="34" t="s">
        <v>10</v>
      </c>
      <c r="B5" s="41">
        <v>68000</v>
      </c>
      <c r="C5" s="42"/>
      <c r="D5" s="51"/>
      <c r="E5" s="52"/>
      <c r="F5" s="63"/>
      <c r="G5" s="64"/>
    </row>
    <row r="6" spans="1:7" ht="31.5" customHeight="1">
      <c r="A6" s="34" t="s">
        <v>11</v>
      </c>
      <c r="B6" s="41"/>
      <c r="C6" s="42">
        <v>12000</v>
      </c>
      <c r="D6" s="51"/>
      <c r="E6" s="53"/>
      <c r="F6" s="61"/>
      <c r="G6" s="64"/>
    </row>
    <row r="7" spans="1:7" ht="31.5" customHeight="1">
      <c r="A7" s="34" t="s">
        <v>12</v>
      </c>
      <c r="B7" s="41"/>
      <c r="C7" s="42">
        <v>30000</v>
      </c>
      <c r="D7" s="51"/>
      <c r="E7" s="53"/>
      <c r="F7" s="61"/>
      <c r="G7" s="64"/>
    </row>
    <row r="8" spans="1:7" ht="31.5" customHeight="1">
      <c r="A8" s="34" t="s">
        <v>13</v>
      </c>
      <c r="B8" s="41">
        <v>856000</v>
      </c>
      <c r="C8" s="42"/>
      <c r="D8" s="51"/>
      <c r="E8" s="52"/>
      <c r="F8" s="63"/>
      <c r="G8" s="64"/>
    </row>
    <row r="9" spans="1:7" ht="31.5" customHeight="1">
      <c r="A9" s="34" t="s">
        <v>14</v>
      </c>
      <c r="B9" s="41">
        <v>896500</v>
      </c>
      <c r="C9" s="42"/>
      <c r="D9" s="51"/>
      <c r="E9" s="52"/>
      <c r="F9" s="63"/>
      <c r="G9" s="64"/>
    </row>
    <row r="10" spans="1:7" ht="31.5" customHeight="1">
      <c r="A10" s="34" t="s">
        <v>15</v>
      </c>
      <c r="B10" s="41">
        <v>310000</v>
      </c>
      <c r="C10" s="42"/>
      <c r="D10" s="51"/>
      <c r="E10" s="52"/>
      <c r="F10" s="63"/>
      <c r="G10" s="64"/>
    </row>
    <row r="11" spans="1:7" ht="31.5" customHeight="1">
      <c r="A11" s="34" t="s">
        <v>20</v>
      </c>
      <c r="B11" s="41">
        <v>35000</v>
      </c>
      <c r="C11" s="42"/>
      <c r="D11" s="54"/>
      <c r="E11" s="52"/>
      <c r="F11" s="61"/>
      <c r="G11" s="64"/>
    </row>
    <row r="12" spans="1:7" ht="31.5" customHeight="1">
      <c r="A12" s="34" t="s">
        <v>16</v>
      </c>
      <c r="B12" s="41">
        <v>125000</v>
      </c>
      <c r="C12" s="42"/>
      <c r="D12" s="54"/>
      <c r="E12" s="52"/>
      <c r="F12" s="61"/>
      <c r="G12" s="64"/>
    </row>
    <row r="13" spans="1:7" ht="31.5" customHeight="1">
      <c r="A13" s="34" t="s">
        <v>17</v>
      </c>
      <c r="B13" s="41">
        <v>78000</v>
      </c>
      <c r="C13" s="42"/>
      <c r="D13" s="54"/>
      <c r="E13" s="52"/>
      <c r="F13" s="61"/>
      <c r="G13" s="64"/>
    </row>
    <row r="14" spans="1:7" ht="31.5" customHeight="1">
      <c r="A14" s="35" t="s">
        <v>18</v>
      </c>
      <c r="B14" s="43">
        <v>35000</v>
      </c>
      <c r="C14" s="44"/>
      <c r="D14" s="55"/>
      <c r="E14" s="56"/>
      <c r="F14" s="65"/>
      <c r="G14" s="66"/>
    </row>
    <row r="15" spans="1:7" ht="31.5" customHeight="1" thickBot="1">
      <c r="A15" s="36" t="s">
        <v>19</v>
      </c>
      <c r="B15" s="45">
        <v>221000</v>
      </c>
      <c r="C15" s="46"/>
      <c r="D15" s="57"/>
      <c r="E15" s="58"/>
      <c r="F15" s="67"/>
      <c r="G15" s="68"/>
    </row>
    <row r="16" spans="1:7" ht="24.75" customHeight="1">
      <c r="A16" s="13"/>
      <c r="B16" s="29">
        <f>SUM(B4:B15)</f>
        <v>2624500</v>
      </c>
      <c r="C16" s="29">
        <f>SUM(C4:C15)</f>
        <v>2477000</v>
      </c>
      <c r="D16" s="26"/>
      <c r="E16" s="26"/>
      <c r="F16" s="23"/>
      <c r="G16" s="23"/>
    </row>
    <row r="17" spans="1:7" ht="24.75" customHeight="1" thickBot="1">
      <c r="A17" s="14"/>
      <c r="B17" s="30">
        <f>IF(C16&gt;=B16,C16-B16,"")</f>
      </c>
      <c r="C17" s="30">
        <f>IF(B16&gt;C16,B16-C16,"")</f>
        <v>147500</v>
      </c>
      <c r="D17" s="27"/>
      <c r="E17" s="27"/>
      <c r="F17" s="24"/>
      <c r="G17" s="24"/>
    </row>
    <row r="18" spans="1:7" ht="24.75" customHeight="1" thickTop="1">
      <c r="A18" s="14"/>
      <c r="B18" s="28">
        <f>SUM(B16:B17)</f>
        <v>2624500</v>
      </c>
      <c r="C18" s="28">
        <f>SUM(C16:C17)</f>
        <v>2624500</v>
      </c>
      <c r="D18" s="25"/>
      <c r="E18" s="25"/>
      <c r="F18" s="22"/>
      <c r="G18" s="22"/>
    </row>
  </sheetData>
  <sheetProtection/>
  <mergeCells count="7">
    <mergeCell ref="F1:G1"/>
    <mergeCell ref="F2:G2"/>
    <mergeCell ref="A1:A2"/>
    <mergeCell ref="B1:C1"/>
    <mergeCell ref="B2:C2"/>
    <mergeCell ref="D1:E1"/>
    <mergeCell ref="D2:E2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  <headerFooter alignWithMargins="0">
    <oddHeader>&amp;L&amp;"Verdana,Fett"M 1&amp;"Verdana,Standard" Gewinn- und Verlustrechnung 2011 der Schulmöbelfabrik Emsig – Abgrenzungsrechnung</oddHeader>
  </headerFooter>
  <ignoredErrors>
    <ignoredError sqref="B16:C16" emptyCellReference="1"/>
    <ignoredError sqref="C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="90" zoomScaleNormal="90" zoomScalePageLayoutView="0" workbookViewId="0" topLeftCell="A1">
      <selection activeCell="A26" sqref="A26"/>
    </sheetView>
  </sheetViews>
  <sheetFormatPr defaultColWidth="23.875" defaultRowHeight="12.75"/>
  <cols>
    <col min="1" max="16384" width="23.875" style="1" customWidth="1"/>
  </cols>
  <sheetData>
    <row r="1" spans="1:7" ht="15" customHeight="1">
      <c r="A1" s="20"/>
      <c r="B1" s="16" t="s">
        <v>1</v>
      </c>
      <c r="C1" s="17"/>
      <c r="D1" s="16" t="s">
        <v>2</v>
      </c>
      <c r="E1" s="17"/>
      <c r="F1" s="16" t="s">
        <v>4</v>
      </c>
      <c r="G1" s="17"/>
    </row>
    <row r="2" spans="1:7" ht="15" customHeight="1">
      <c r="A2" s="21"/>
      <c r="B2" s="18" t="s">
        <v>23</v>
      </c>
      <c r="C2" s="19"/>
      <c r="D2" s="18" t="s">
        <v>3</v>
      </c>
      <c r="E2" s="19"/>
      <c r="F2" s="18" t="s">
        <v>24</v>
      </c>
      <c r="G2" s="19"/>
    </row>
    <row r="3" spans="1:7" ht="15">
      <c r="A3" s="2" t="s">
        <v>0</v>
      </c>
      <c r="B3" s="3" t="s">
        <v>5</v>
      </c>
      <c r="C3" s="3" t="s">
        <v>6</v>
      </c>
      <c r="D3" s="3" t="s">
        <v>21</v>
      </c>
      <c r="E3" s="3" t="s">
        <v>22</v>
      </c>
      <c r="F3" s="3" t="s">
        <v>7</v>
      </c>
      <c r="G3" s="3" t="s">
        <v>8</v>
      </c>
    </row>
    <row r="4" spans="1:7" ht="15">
      <c r="A4" s="4" t="s">
        <v>9</v>
      </c>
      <c r="B4" s="5"/>
      <c r="C4" s="5">
        <v>2435000</v>
      </c>
      <c r="D4" s="6"/>
      <c r="E4" s="6"/>
      <c r="F4" s="6"/>
      <c r="G4" s="5">
        <f>C4</f>
        <v>2435000</v>
      </c>
    </row>
    <row r="5" spans="1:7" ht="15">
      <c r="A5" s="4" t="s">
        <v>10</v>
      </c>
      <c r="B5" s="5">
        <v>68000</v>
      </c>
      <c r="C5" s="5"/>
      <c r="D5" s="6"/>
      <c r="E5" s="6"/>
      <c r="F5" s="5">
        <f>B5</f>
        <v>68000</v>
      </c>
      <c r="G5" s="6"/>
    </row>
    <row r="6" spans="1:7" ht="30">
      <c r="A6" s="4" t="s">
        <v>11</v>
      </c>
      <c r="B6" s="5"/>
      <c r="C6" s="5">
        <v>12000</v>
      </c>
      <c r="D6" s="6"/>
      <c r="E6" s="5">
        <f>C6</f>
        <v>12000</v>
      </c>
      <c r="F6" s="6"/>
      <c r="G6" s="6"/>
    </row>
    <row r="7" spans="1:7" ht="15">
      <c r="A7" s="4" t="s">
        <v>12</v>
      </c>
      <c r="B7" s="5"/>
      <c r="C7" s="5">
        <v>30000</v>
      </c>
      <c r="D7" s="6"/>
      <c r="E7" s="5">
        <f>C7</f>
        <v>30000</v>
      </c>
      <c r="F7" s="6"/>
      <c r="G7" s="6"/>
    </row>
    <row r="8" spans="1:7" ht="30">
      <c r="A8" s="4" t="s">
        <v>13</v>
      </c>
      <c r="B8" s="5">
        <v>856000</v>
      </c>
      <c r="C8" s="5"/>
      <c r="D8" s="6"/>
      <c r="E8" s="6"/>
      <c r="F8" s="5">
        <f>B8</f>
        <v>856000</v>
      </c>
      <c r="G8" s="6"/>
    </row>
    <row r="9" spans="1:7" ht="15">
      <c r="A9" s="4" t="s">
        <v>14</v>
      </c>
      <c r="B9" s="5">
        <v>896500</v>
      </c>
      <c r="C9" s="5"/>
      <c r="D9" s="6"/>
      <c r="E9" s="6"/>
      <c r="F9" s="5">
        <f>B9</f>
        <v>896500</v>
      </c>
      <c r="G9" s="6"/>
    </row>
    <row r="10" spans="1:7" ht="30">
      <c r="A10" s="4" t="s">
        <v>15</v>
      </c>
      <c r="B10" s="5">
        <v>310000</v>
      </c>
      <c r="C10" s="5"/>
      <c r="D10" s="6"/>
      <c r="E10" s="6"/>
      <c r="F10" s="5">
        <f>B10</f>
        <v>310000</v>
      </c>
      <c r="G10" s="6"/>
    </row>
    <row r="11" spans="1:7" ht="45">
      <c r="A11" s="4" t="s">
        <v>20</v>
      </c>
      <c r="B11" s="5">
        <v>35000</v>
      </c>
      <c r="C11" s="5"/>
      <c r="D11" s="5">
        <f>B11</f>
        <v>35000</v>
      </c>
      <c r="E11" s="6"/>
      <c r="F11" s="6"/>
      <c r="G11" s="6"/>
    </row>
    <row r="12" spans="1:7" ht="15">
      <c r="A12" s="4" t="s">
        <v>16</v>
      </c>
      <c r="B12" s="5">
        <v>125000</v>
      </c>
      <c r="C12" s="5"/>
      <c r="D12" s="5">
        <f>B12</f>
        <v>125000</v>
      </c>
      <c r="E12" s="6"/>
      <c r="F12" s="6"/>
      <c r="G12" s="6"/>
    </row>
    <row r="13" spans="1:7" ht="15">
      <c r="A13" s="4" t="s">
        <v>17</v>
      </c>
      <c r="B13" s="5">
        <v>78000</v>
      </c>
      <c r="C13" s="5"/>
      <c r="D13" s="5">
        <f>B13</f>
        <v>78000</v>
      </c>
      <c r="E13" s="6"/>
      <c r="F13" s="6"/>
      <c r="G13" s="6"/>
    </row>
    <row r="14" spans="1:7" ht="30">
      <c r="A14" s="7" t="s">
        <v>18</v>
      </c>
      <c r="B14" s="8">
        <v>35000</v>
      </c>
      <c r="C14" s="8"/>
      <c r="D14" s="8">
        <f>B14</f>
        <v>35000</v>
      </c>
      <c r="E14" s="9"/>
      <c r="F14" s="9"/>
      <c r="G14" s="9"/>
    </row>
    <row r="15" spans="1:7" ht="30.75" thickBot="1">
      <c r="A15" s="10" t="s">
        <v>19</v>
      </c>
      <c r="B15" s="11">
        <v>221000</v>
      </c>
      <c r="C15" s="11"/>
      <c r="D15" s="12"/>
      <c r="E15" s="12"/>
      <c r="F15" s="11">
        <f>B15</f>
        <v>221000</v>
      </c>
      <c r="G15" s="12"/>
    </row>
    <row r="16" spans="1:7" ht="15">
      <c r="A16" s="13"/>
      <c r="B16" s="8">
        <f aca="true" t="shared" si="0" ref="B16:G16">SUM(B4:B15)</f>
        <v>2624500</v>
      </c>
      <c r="C16" s="8">
        <f t="shared" si="0"/>
        <v>2477000</v>
      </c>
      <c r="D16" s="8">
        <f t="shared" si="0"/>
        <v>273000</v>
      </c>
      <c r="E16" s="8">
        <f t="shared" si="0"/>
        <v>42000</v>
      </c>
      <c r="F16" s="8">
        <f t="shared" si="0"/>
        <v>2351500</v>
      </c>
      <c r="G16" s="8">
        <f t="shared" si="0"/>
        <v>2435000</v>
      </c>
    </row>
    <row r="17" spans="1:7" ht="15.75" thickBot="1">
      <c r="A17" s="14"/>
      <c r="B17" s="15">
        <f>IF(C16&gt;=B16,C16-B16,"")</f>
      </c>
      <c r="C17" s="15">
        <f>IF(B16&gt;C16,B16-C16,"")</f>
        <v>147500</v>
      </c>
      <c r="D17" s="15">
        <f>IF(E16&gt;=D16,E16-D16,"")</f>
      </c>
      <c r="E17" s="15">
        <f>IF(D16&gt;E16,D16-E16,"")</f>
        <v>231000</v>
      </c>
      <c r="F17" s="15">
        <f>IF(G16&gt;=F16,G16-F16,"")</f>
        <v>83500</v>
      </c>
      <c r="G17" s="15">
        <f>IF(F16&gt;G16,F16-G16,"")</f>
      </c>
    </row>
    <row r="18" spans="1:7" ht="15.75" thickTop="1">
      <c r="A18" s="14"/>
      <c r="B18" s="5">
        <f aca="true" t="shared" si="1" ref="B18:G18">SUM(B16:B17)</f>
        <v>2624500</v>
      </c>
      <c r="C18" s="5">
        <f t="shared" si="1"/>
        <v>2624500</v>
      </c>
      <c r="D18" s="5">
        <f t="shared" si="1"/>
        <v>273000</v>
      </c>
      <c r="E18" s="5">
        <f t="shared" si="1"/>
        <v>273000</v>
      </c>
      <c r="F18" s="5">
        <f t="shared" si="1"/>
        <v>2435000</v>
      </c>
      <c r="G18" s="5">
        <f t="shared" si="1"/>
        <v>2435000</v>
      </c>
    </row>
  </sheetData>
  <sheetProtection/>
  <mergeCells count="7">
    <mergeCell ref="A1:A2"/>
    <mergeCell ref="B1:C1"/>
    <mergeCell ref="D1:E1"/>
    <mergeCell ref="F1:G1"/>
    <mergeCell ref="B2:C2"/>
    <mergeCell ref="D2:E2"/>
    <mergeCell ref="F2:G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Tobias Tyll</cp:lastModifiedBy>
  <dcterms:created xsi:type="dcterms:W3CDTF">2012-02-12T09:35:21Z</dcterms:created>
  <dcterms:modified xsi:type="dcterms:W3CDTF">2012-06-12T09:29:02Z</dcterms:modified>
  <cp:category/>
  <cp:version/>
  <cp:contentType/>
  <cp:contentStatus/>
</cp:coreProperties>
</file>